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770" windowWidth="10860" windowHeight="5580" activeTab="0"/>
  </bookViews>
  <sheets>
    <sheet name="Лист1" sheetId="1" r:id="rId1"/>
    <sheet name="руб." sheetId="2" r:id="rId2"/>
  </sheets>
  <definedNames>
    <definedName name="_xlnm.Print_Titles" localSheetId="0">'Лист1'!$11:$11</definedName>
    <definedName name="_xlnm.Print_Titles" localSheetId="1">'руб.'!$10:$10</definedName>
  </definedNames>
  <calcPr fullCalcOnLoad="1"/>
</workbook>
</file>

<file path=xl/sharedStrings.xml><?xml version="1.0" encoding="utf-8"?>
<sst xmlns="http://schemas.openxmlformats.org/spreadsheetml/2006/main" count="290" uniqueCount="153">
  <si>
    <t xml:space="preserve">Налог на доходы физических лиц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</si>
  <si>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</si>
  <si>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</si>
  <si>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</si>
  <si>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негативное воздействие на окружающую среду</t>
  </si>
  <si>
    <t>БЕЗВОЗМЕЗДНЫЕ ПОСТУПЛЕНИЯ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</si>
  <si>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</si>
  <si>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</si>
  <si>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дорожного движения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</si>
  <si>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</si>
  <si>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</si>
  <si>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</si>
  <si>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</si>
  <si>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Проценты, полученные от предоставления бюджетных кредитов внутри страны за счет средств бюджетов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</si>
  <si>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</si>
  <si>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Исполнено тыс. рублей</t>
  </si>
  <si>
    <t>Приложение № 1</t>
  </si>
  <si>
    <t>к Решению Собрания Представителей</t>
  </si>
  <si>
    <t xml:space="preserve">муниципального района Сергиевский </t>
  </si>
  <si>
    <t>ДОХОДЫ</t>
  </si>
  <si>
    <t>по кодам классификации доходов бюджетов</t>
  </si>
  <si>
    <t>Код главного администратора</t>
  </si>
  <si>
    <t>Код вида, подвида классификации операций сектора государственного управления, относящихся к доходам бюджета</t>
  </si>
  <si>
    <t>Наименование показателя</t>
  </si>
  <si>
    <t>О81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</si>
  <si>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</si>
  <si>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1 16 30000 01 0000 140</t>
  </si>
  <si>
    <t>1 16 08000 01 0000 140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</si>
  <si>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</si>
  <si>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</si>
  <si>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1 08 07140 01 0000 110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</si>
  <si>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квалифицированных экзаменов на получение права на управление транспортными средствами </t>
  </si>
  <si>
    <t>Управление Федеральной миграционной службы по Самарской области</t>
  </si>
  <si>
    <t>1 12 01000 01 0000 120</t>
  </si>
  <si>
    <t>1 11 05035 05 0000 120</t>
  </si>
  <si>
    <t>1 11 07015 05 0000 120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</si>
  <si>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</si>
  <si>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</si>
  <si>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</si>
  <si>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</si>
  <si>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1 11 03050 05 0000 120</t>
  </si>
  <si>
    <t>1 19 05000 05 0000 151</t>
  </si>
  <si>
    <t>2 00 00000 00 0000 000</t>
  </si>
  <si>
    <t>1 01 02000 01 0000 110</t>
  </si>
  <si>
    <t>1 05 02000 02 0000 110</t>
  </si>
  <si>
    <t>1 05 03000 01 0000 110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</si>
  <si>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</si>
  <si>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</si>
  <si>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</si>
  <si>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2 статьи 120, статьями 125, 126, 128, 129, 129.1, 132, 133, 134, 135, 135.1 Налогового кодекса Российской Федерации</t>
  </si>
  <si>
    <t>1 16 03030 01 0000 140</t>
  </si>
  <si>
    <t>1 16 06000 01 0000 140</t>
  </si>
  <si>
    <t>1 14 02033 05 0000 410</t>
  </si>
  <si>
    <t>1 14 06014 10 0000 430</t>
  </si>
  <si>
    <t xml:space="preserve"> Межрайонная ИФНС России № 17 по Самарской области</t>
  </si>
  <si>
    <t xml:space="preserve"> Управление Федеральной службы по ветеринарному и фитосанитарному надзору по Самарской области</t>
  </si>
  <si>
    <t xml:space="preserve"> Управление Федеральной службы по надзору в сфере транспорта по Самарской области</t>
  </si>
  <si>
    <t xml:space="preserve"> Управление Федеральной службы по  надзору в сфере защиты прав потребителей и благополучия человека по Самарской области</t>
  </si>
  <si>
    <t xml:space="preserve"> Главное управление внутренних дел Самарской области</t>
  </si>
  <si>
    <t xml:space="preserve"> Управление Федеральной регистрационной службы по Самарской области</t>
  </si>
  <si>
    <t xml:space="preserve"> Управление по  технологическому и экологическому надзору Федеральной службы по экологическому, технологическому и атомному надзору по Самарской области</t>
  </si>
  <si>
    <t xml:space="preserve"> Комитет по управлению муниципальным имуществом муниципального района Сергиевский Самарской области</t>
  </si>
  <si>
    <t xml:space="preserve"> Министерство сельского хозяйства и продовольствия Самарской области</t>
  </si>
  <si>
    <t xml:space="preserve"> Государственная инспекция по надзору за техническим состоянием самоходных машин и других видов техники Самарской области</t>
  </si>
  <si>
    <t xml:space="preserve"> Управление финансами Администрации муниципального района Сергиевский Самарской области</t>
  </si>
  <si>
    <t xml:space="preserve">    ВСЕГО ДОХОДОВ</t>
  </si>
  <si>
    <t>1 11 05010 10 0000 120</t>
  </si>
  <si>
    <t>"Об исполнении районного бюджета за 2010 год"</t>
  </si>
  <si>
    <t>районного бюджета за 2010 год</t>
  </si>
  <si>
    <t>Денежные взыскания (штрафы) за нарушение  земельного законодательства</t>
  </si>
  <si>
    <t xml:space="preserve"> 1 16 25060 01 0000 140</t>
  </si>
  <si>
    <t>Прокуратура Самарской области</t>
  </si>
  <si>
    <t>1 16 90050 05 0000 140</t>
  </si>
  <si>
    <t>1 16 90050 05 0003 140</t>
  </si>
  <si>
    <t>Доходы от продажи земельных участков, находящихся в собственности муниципальных районов</t>
  </si>
  <si>
    <t>1 14 06025 05 0000 430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</si>
  <si>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</si>
  <si>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Управление Федеральной службы по надзору в сфере природопользования (Росприроднадзор) по Самарской области</t>
  </si>
  <si>
    <t>О48</t>
  </si>
  <si>
    <t>Денежные взыскания (штрафы) за нарушение законодательства  в области охраны окружающей среды</t>
  </si>
  <si>
    <t>Управление Федеральной налоговой службы по Самарской области</t>
  </si>
  <si>
    <t>Государственная жилищная инспекция Самарской области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</si>
  <si>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</si>
  <si>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</si>
  <si>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</si>
  <si>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</si>
  <si>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</si>
  <si>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</si>
  <si>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</si>
  <si>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</si>
  <si>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</si>
  <si>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</si>
  <si>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112 01010 01 6000 120</t>
  </si>
  <si>
    <t>Плата за выбросы загрязняющих веществ в атмосферный воздух стационарными объектами</t>
  </si>
  <si>
    <t>112 01020 01 6000 120</t>
  </si>
  <si>
    <t>Плата за выбросы загрязняющих веществ в атмосферный воздух передвижными объектами объектами</t>
  </si>
  <si>
    <t>112 01030 01 6000 120</t>
  </si>
  <si>
    <t>Плата за сбросы загрязняющих веществ в водные объекты</t>
  </si>
  <si>
    <t>112 01040 01 6000 120</t>
  </si>
  <si>
    <t>Плата за размещение отходов производства и потребления</t>
  </si>
  <si>
    <t>1 16 25050 0160000 140</t>
  </si>
  <si>
    <t>1 16 90050 05 6000 140</t>
  </si>
  <si>
    <t>1 16 28000 01 6000 140</t>
  </si>
  <si>
    <t>Управление федеральной антимонопольной службы по Самарской области</t>
  </si>
  <si>
    <t>116 33050 05 60000 140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</si>
  <si>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</si>
  <si>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1 16 03010 01 6000 140</t>
  </si>
  <si>
    <t>1 16 03030 01 6000 140</t>
  </si>
  <si>
    <t>1 16 06000 01 6000 140</t>
  </si>
  <si>
    <t>1 16 30030 01 6000 140</t>
  </si>
  <si>
    <t>116 43000 01 6000 140</t>
  </si>
  <si>
    <t>Денежные взыскания (штрафы) за нарушения законодательства РФ об административных правонарушениях предусмотренных ст.20.25 Кодекса РФ об административных правонарушениях</t>
  </si>
  <si>
    <t xml:space="preserve"> 1 16 25060 01 6000 140</t>
  </si>
  <si>
    <t>Государственная пошлина за выдачу разрешения на установку рекламной конструкции</t>
  </si>
  <si>
    <t>1 11 05013 10 0000 120</t>
  </si>
  <si>
    <t>1 14 02053 05 0000 410</t>
  </si>
  <si>
    <t>1 14 06013 10 0000 430</t>
  </si>
  <si>
    <t>1 16 90050 05 3000 140</t>
  </si>
  <si>
    <t>Департамент ветеринарии  Самарской области</t>
  </si>
  <si>
    <t>116 90050 05 0000 140</t>
  </si>
  <si>
    <t>Администрация муниципального района Сергиевский Самарской области</t>
  </si>
  <si>
    <t>113 02065 05 0000 130</t>
  </si>
  <si>
    <t xml:space="preserve">202 03000 05 0000 151 </t>
  </si>
  <si>
    <t>2 02 02000 05 0000 151</t>
  </si>
  <si>
    <t>202 04000 05 0000 151</t>
  </si>
  <si>
    <t>207 05000 05 0000 151</t>
  </si>
  <si>
    <t>Прочие безвозмездные поступления</t>
  </si>
  <si>
    <t>219 05000 05 0000 151</t>
  </si>
  <si>
    <t>Управление заказчика-застройщика, архитектуры и градостроительства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</si>
  <si>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 Самарской области</t>
  </si>
  <si>
    <t>113 01995 05 0000 130</t>
  </si>
  <si>
    <t>Прочие доходы от оказания платных услуг</t>
  </si>
  <si>
    <t>Управление культуры администрации муниципального района Сергиевский Самарской области</t>
  </si>
  <si>
    <t>Комитет по делам семьи и детства администрации муниципального района Сергиевский Самарской области</t>
  </si>
  <si>
    <t xml:space="preserve"> 108 07150 01 1000 110</t>
  </si>
  <si>
    <t>207 05000 05 0000 180</t>
  </si>
  <si>
    <t>218 05030 05 0000 180</t>
  </si>
  <si>
    <t>Доходы бюджетов муниципальных районов от возврата иными организациями остатков субсидий прошлых лет</t>
  </si>
  <si>
    <t>Управление спорта, туризма и молодежной политики администрации Самарской области</t>
  </si>
  <si>
    <t>Доходы, поступающие в порядке возмещения расходов, понесенных в связи с эксплуатацией имущества муниципальных районов</t>
  </si>
  <si>
    <t>в разрезе главных администраторов доходов бюджетов</t>
  </si>
  <si>
    <t>к Решению Собрания Представителей муниципального района Сергиевский "Об исполнении бюджета муниципального района Сергиевский за 2013 год"</t>
  </si>
  <si>
    <t>районного бюджета за 2013 год</t>
  </si>
  <si>
    <t>116 25050 01 6000 140</t>
  </si>
  <si>
    <t>1 16 900500 05 6000 140</t>
  </si>
  <si>
    <t>105 04020 02 0000 110</t>
  </si>
  <si>
    <t>Налог, взымаемый в связи с применением патентной системы налогообложения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</si>
  <si>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</si>
  <si>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</si>
  <si>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116 30014 01 6000 140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</si>
  <si>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</si>
  <si>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Департамент управления делами Губернатора Самарской области и Правительства Самарской области</t>
  </si>
  <si>
    <t>116 33050 05 0000 140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</si>
</sst>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"/>
    <numFmt numFmtId="167" formatCode="00000000"/>
    <numFmt numFmtId="168" formatCode="#,##0.00;[Red]\-#,##0.00;0.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67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1" fontId="5" fillId="0" borderId="0" xfId="0" applyNumberFormat="1" applyFont="1" applyBorder="1" applyAlignment="1">
      <alignment horizontal="right" vertical="center" indent="1"/>
    </xf>
    <xf numFmtId="169" fontId="5" fillId="0" borderId="10" xfId="0" applyNumberFormat="1" applyFont="1" applyBorder="1" applyAlignment="1">
      <alignment horizontal="right" vertical="center" indent="1"/>
    </xf>
    <xf numFmtId="169" fontId="5" fillId="0" borderId="10" xfId="0" applyNumberFormat="1" applyFont="1" applyBorder="1" applyAlignment="1" applyProtection="1">
      <alignment horizontal="right" vertical="center" wrapText="1" indent="1"/>
      <protection locked="0"/>
    </xf>
    <xf numFmtId="169" fontId="5" fillId="0" borderId="10" xfId="0" applyNumberFormat="1" applyFont="1" applyFill="1" applyBorder="1" applyAlignment="1">
      <alignment horizontal="right" vertical="center" indent="1"/>
    </xf>
    <xf numFmtId="16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16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67" fontId="9" fillId="0" borderId="10" xfId="54" applyNumberFormat="1" applyFont="1" applyFill="1" applyBorder="1" applyAlignment="1" applyProtection="1">
      <alignment horizontal="center" vertical="center"/>
      <protection hidden="1"/>
    </xf>
    <xf numFmtId="0" fontId="9" fillId="0" borderId="10" xfId="54" applyNumberFormat="1" applyFont="1" applyFill="1" applyBorder="1" applyAlignment="1" applyProtection="1">
      <alignment vertical="center" wrapText="1"/>
      <protection hidden="1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9" fillId="0" borderId="0" xfId="0" applyNumberFormat="1" applyFont="1" applyBorder="1" applyAlignment="1">
      <alignment horizontal="right" vertical="center" indent="1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4" applyNumberFormat="1" applyFont="1" applyFill="1" applyBorder="1" applyAlignment="1" applyProtection="1">
      <alignment vertical="center" wrapText="1"/>
      <protection hidden="1"/>
    </xf>
    <xf numFmtId="49" fontId="9" fillId="0" borderId="10" xfId="54" applyNumberFormat="1" applyFont="1" applyFill="1" applyBorder="1" applyAlignment="1" applyProtection="1">
      <alignment horizontal="left" vertical="center" wrapText="1"/>
      <protection hidden="1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center"/>
    </xf>
    <xf numFmtId="167" fontId="12" fillId="0" borderId="12" xfId="54" applyNumberFormat="1" applyFont="1" applyFill="1" applyBorder="1" applyAlignment="1" applyProtection="1">
      <alignment horizontal="center" vertical="center" wrapText="1"/>
      <protection hidden="1"/>
    </xf>
    <xf numFmtId="167" fontId="12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67" fontId="12" fillId="0" borderId="12" xfId="54" applyNumberFormat="1" applyFont="1" applyFill="1" applyBorder="1" applyAlignment="1" applyProtection="1">
      <alignment horizontal="center" vertical="center"/>
      <protection hidden="1"/>
    </xf>
    <xf numFmtId="167" fontId="12" fillId="0" borderId="11" xfId="54" applyNumberFormat="1" applyFont="1" applyFill="1" applyBorder="1" applyAlignment="1" applyProtection="1">
      <alignment horizontal="center" vertical="center"/>
      <protection hidden="1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49" fontId="12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53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="75" zoomScaleNormal="75" zoomScalePageLayoutView="0" workbookViewId="0" topLeftCell="A101">
      <selection activeCell="D110" sqref="D110"/>
    </sheetView>
  </sheetViews>
  <sheetFormatPr defaultColWidth="9.00390625" defaultRowHeight="12.75"/>
  <cols>
    <col min="1" max="1" width="10.625" style="24" customWidth="1"/>
    <col min="2" max="2" width="28.75390625" style="24" customWidth="1"/>
    <col min="3" max="3" width="52.25390625" style="24" customWidth="1"/>
    <col min="4" max="4" width="18.125" style="24" customWidth="1"/>
    <col min="5" max="16384" width="9.125" style="24" customWidth="1"/>
  </cols>
  <sheetData>
    <row r="1" ht="15.75">
      <c r="D1" s="25" t="s">
        <v>16</v>
      </c>
    </row>
    <row r="2" spans="3:4" ht="15.75">
      <c r="C2" s="59" t="s">
        <v>141</v>
      </c>
      <c r="D2" s="59"/>
    </row>
    <row r="3" spans="3:4" ht="15.75">
      <c r="C3" s="59"/>
      <c r="D3" s="59"/>
    </row>
    <row r="4" spans="3:4" ht="15.75">
      <c r="C4" s="59"/>
      <c r="D4" s="59"/>
    </row>
    <row r="5" spans="3:4" s="26" customFormat="1" ht="18.75">
      <c r="C5" s="27"/>
      <c r="D5" s="28"/>
    </row>
    <row r="6" spans="3:4" s="26" customFormat="1" ht="18.75">
      <c r="C6" s="27" t="s">
        <v>19</v>
      </c>
      <c r="D6" s="28"/>
    </row>
    <row r="7" spans="3:4" s="26" customFormat="1" ht="18.75">
      <c r="C7" s="27" t="s">
        <v>142</v>
      </c>
      <c r="D7" s="28"/>
    </row>
    <row r="8" spans="2:4" s="26" customFormat="1" ht="18.75">
      <c r="B8" s="60" t="s">
        <v>20</v>
      </c>
      <c r="C8" s="60"/>
      <c r="D8" s="60"/>
    </row>
    <row r="9" spans="2:4" s="26" customFormat="1" ht="18.75">
      <c r="B9" s="60" t="s">
        <v>140</v>
      </c>
      <c r="C9" s="60"/>
      <c r="D9" s="60"/>
    </row>
    <row r="10" spans="3:4" ht="15.75">
      <c r="C10" s="25"/>
      <c r="D10" s="25"/>
    </row>
    <row r="11" spans="1:4" s="45" customFormat="1" ht="106.5" customHeight="1">
      <c r="A11" s="42" t="s">
        <v>21</v>
      </c>
      <c r="B11" s="41" t="s">
        <v>22</v>
      </c>
      <c r="C11" s="41" t="s">
        <v>23</v>
      </c>
      <c r="D11" s="46" t="s">
        <v>15</v>
      </c>
    </row>
    <row r="12" spans="1:11" s="45" customFormat="1" ht="44.25" customHeight="1">
      <c r="A12" s="43" t="s">
        <v>78</v>
      </c>
      <c r="B12" s="63" t="s">
        <v>77</v>
      </c>
      <c r="C12" s="64"/>
      <c r="D12" s="47">
        <f>D13+D14+D15+D16+D17</f>
        <v>12126.206240000001</v>
      </c>
      <c r="K12" s="33"/>
    </row>
    <row r="13" spans="1:4" ht="37.5" customHeight="1">
      <c r="A13" s="30" t="s">
        <v>78</v>
      </c>
      <c r="B13" s="33" t="s">
        <v>92</v>
      </c>
      <c r="C13" s="34" t="s">
        <v>93</v>
      </c>
      <c r="D13" s="48">
        <v>9946.08192</v>
      </c>
    </row>
    <row r="14" spans="1:4" ht="52.5" customHeight="1">
      <c r="A14" s="30" t="s">
        <v>78</v>
      </c>
      <c r="B14" s="33" t="s">
        <v>94</v>
      </c>
      <c r="C14" s="34" t="s">
        <v>95</v>
      </c>
      <c r="D14" s="48">
        <v>95.07589</v>
      </c>
    </row>
    <row r="15" spans="1:4" ht="37.5" customHeight="1">
      <c r="A15" s="30" t="s">
        <v>78</v>
      </c>
      <c r="B15" s="33" t="s">
        <v>96</v>
      </c>
      <c r="C15" s="34" t="s">
        <v>97</v>
      </c>
      <c r="D15" s="48">
        <v>88.30678</v>
      </c>
    </row>
    <row r="16" spans="1:4" ht="37.5" customHeight="1">
      <c r="A16" s="30" t="s">
        <v>78</v>
      </c>
      <c r="B16" s="33" t="s">
        <v>98</v>
      </c>
      <c r="C16" s="34" t="s">
        <v>99</v>
      </c>
      <c r="D16" s="48">
        <v>1986.24165</v>
      </c>
    </row>
    <row r="17" spans="1:4" ht="52.5" customHeight="1">
      <c r="A17" s="30" t="s">
        <v>78</v>
      </c>
      <c r="B17" s="30" t="s">
        <v>100</v>
      </c>
      <c r="C17" s="29" t="s">
        <v>79</v>
      </c>
      <c r="D17" s="49">
        <v>10.5</v>
      </c>
    </row>
    <row r="18" spans="1:4" s="45" customFormat="1" ht="39" customHeight="1">
      <c r="A18" s="43" t="s">
        <v>24</v>
      </c>
      <c r="B18" s="61" t="s">
        <v>55</v>
      </c>
      <c r="C18" s="62"/>
      <c r="D18" s="47">
        <f>D19</f>
        <v>58.6</v>
      </c>
    </row>
    <row r="19" spans="1:4" ht="47.25" customHeight="1">
      <c r="A19" s="30" t="s">
        <v>24</v>
      </c>
      <c r="B19" s="31" t="s">
        <v>101</v>
      </c>
      <c r="C19" s="32" t="s">
        <v>25</v>
      </c>
      <c r="D19" s="48">
        <v>58.6</v>
      </c>
    </row>
    <row r="20" spans="1:4" s="45" customFormat="1" ht="39" customHeight="1">
      <c r="A20" s="43">
        <v>106</v>
      </c>
      <c r="B20" s="61" t="s">
        <v>56</v>
      </c>
      <c r="C20" s="62"/>
      <c r="D20" s="47">
        <f>D21+D22</f>
        <v>6.1</v>
      </c>
    </row>
    <row r="21" spans="1:4" ht="48" customHeight="1" hidden="1">
      <c r="A21" s="30">
        <v>106</v>
      </c>
      <c r="B21" s="31" t="s">
        <v>26</v>
      </c>
      <c r="C21" s="32" t="s">
        <v>8</v>
      </c>
      <c r="D21" s="48">
        <v>0.1</v>
      </c>
    </row>
    <row r="22" spans="1:4" ht="45" customHeight="1">
      <c r="A22" s="30">
        <v>106</v>
      </c>
      <c r="B22" s="31" t="s">
        <v>101</v>
      </c>
      <c r="C22" s="32" t="s">
        <v>25</v>
      </c>
      <c r="D22" s="48">
        <v>6</v>
      </c>
    </row>
    <row r="23" spans="1:4" s="45" customFormat="1" ht="39" customHeight="1">
      <c r="A23" s="43">
        <v>141</v>
      </c>
      <c r="B23" s="63" t="s">
        <v>57</v>
      </c>
      <c r="C23" s="64"/>
      <c r="D23" s="47">
        <f>D25+D26+D24</f>
        <v>822.3000000000001</v>
      </c>
    </row>
    <row r="24" spans="1:4" s="45" customFormat="1" ht="48" customHeight="1">
      <c r="A24" s="30">
        <v>141</v>
      </c>
      <c r="B24" s="56" t="s">
        <v>143</v>
      </c>
      <c r="C24" s="57" t="s">
        <v>79</v>
      </c>
      <c r="D24" s="48">
        <v>10</v>
      </c>
    </row>
    <row r="25" spans="1:4" ht="57" customHeight="1">
      <c r="A25" s="30">
        <v>141</v>
      </c>
      <c r="B25" s="31" t="s">
        <v>144</v>
      </c>
      <c r="C25" s="36" t="s">
        <v>25</v>
      </c>
      <c r="D25" s="48">
        <v>23.1</v>
      </c>
    </row>
    <row r="26" spans="1:4" ht="72.75" customHeight="1">
      <c r="A26" s="30">
        <v>141</v>
      </c>
      <c r="B26" s="31" t="s">
        <v>102</v>
      </c>
      <c r="C26" s="32" t="s">
        <v>29</v>
      </c>
      <c r="D26" s="48">
        <v>789.2</v>
      </c>
    </row>
    <row r="27" spans="1:4" s="45" customFormat="1" ht="35.25" customHeight="1" hidden="1">
      <c r="A27" s="43"/>
      <c r="B27" s="68"/>
      <c r="C27" s="69"/>
      <c r="D27" s="47"/>
    </row>
    <row r="28" spans="1:4" ht="53.25" customHeight="1" hidden="1">
      <c r="A28" s="30"/>
      <c r="B28" s="31"/>
      <c r="C28" s="32"/>
      <c r="D28" s="48"/>
    </row>
    <row r="29" spans="1:4" ht="39" customHeight="1">
      <c r="A29" s="43">
        <v>161</v>
      </c>
      <c r="B29" s="68" t="s">
        <v>103</v>
      </c>
      <c r="C29" s="69"/>
      <c r="D29" s="47">
        <f>D30</f>
        <v>58</v>
      </c>
    </row>
    <row r="30" spans="1:4" ht="72.75" customHeight="1">
      <c r="A30" s="30">
        <v>161</v>
      </c>
      <c r="B30" s="31" t="s">
        <v>104</v>
      </c>
      <c r="C30" s="53" t="s">
        <v>105</v>
      </c>
      <c r="D30" s="48">
        <v>58</v>
      </c>
    </row>
    <row r="31" spans="1:4" s="45" customFormat="1" ht="36" customHeight="1">
      <c r="A31" s="43">
        <v>182</v>
      </c>
      <c r="B31" s="63" t="s">
        <v>80</v>
      </c>
      <c r="C31" s="64"/>
      <c r="D31" s="47">
        <f>D32+D33+D34+D36+D37+D38+D39+D40+D35</f>
        <v>151359.93145999996</v>
      </c>
    </row>
    <row r="32" spans="1:4" ht="31.5" customHeight="1">
      <c r="A32" s="30">
        <v>182</v>
      </c>
      <c r="B32" s="33" t="s">
        <v>43</v>
      </c>
      <c r="C32" s="34" t="s">
        <v>0</v>
      </c>
      <c r="D32" s="50">
        <v>123207.36804</v>
      </c>
    </row>
    <row r="33" spans="1:4" ht="39.75" customHeight="1">
      <c r="A33" s="30">
        <v>182</v>
      </c>
      <c r="B33" s="33" t="s">
        <v>44</v>
      </c>
      <c r="C33" s="34" t="s">
        <v>1</v>
      </c>
      <c r="D33" s="48">
        <v>23918.93824</v>
      </c>
    </row>
    <row r="34" spans="1:4" ht="28.5" customHeight="1">
      <c r="A34" s="30">
        <v>182</v>
      </c>
      <c r="B34" s="33" t="s">
        <v>45</v>
      </c>
      <c r="C34" s="34" t="s">
        <v>2</v>
      </c>
      <c r="D34" s="48">
        <v>489.92135</v>
      </c>
    </row>
    <row r="35" spans="1:4" ht="34.5" customHeight="1">
      <c r="A35" s="30">
        <v>182</v>
      </c>
      <c r="B35" s="33" t="s">
        <v>145</v>
      </c>
      <c r="C35" s="34" t="s">
        <v>146</v>
      </c>
      <c r="D35" s="48">
        <v>1585.09649</v>
      </c>
    </row>
    <row r="36" spans="1:4" ht="73.5" customHeight="1">
      <c r="A36" s="30">
        <v>182</v>
      </c>
      <c r="B36" s="33" t="s">
        <v>46</v>
      </c>
      <c r="C36" s="35" t="s">
        <v>47</v>
      </c>
      <c r="D36" s="51">
        <v>1945.41275</v>
      </c>
    </row>
    <row r="37" spans="1:4" ht="105" customHeight="1">
      <c r="A37" s="30">
        <v>182</v>
      </c>
      <c r="B37" s="31" t="s">
        <v>106</v>
      </c>
      <c r="C37" s="32" t="s">
        <v>49</v>
      </c>
      <c r="D37" s="48">
        <v>26.1259</v>
      </c>
    </row>
    <row r="38" spans="1:4" ht="72.75" customHeight="1">
      <c r="A38" s="30">
        <v>182</v>
      </c>
      <c r="B38" s="31" t="s">
        <v>107</v>
      </c>
      <c r="C38" s="32" t="s">
        <v>6</v>
      </c>
      <c r="D38" s="48">
        <v>4.56869</v>
      </c>
    </row>
    <row r="39" spans="1:4" ht="77.25" customHeight="1">
      <c r="A39" s="30">
        <v>182</v>
      </c>
      <c r="B39" s="31" t="s">
        <v>108</v>
      </c>
      <c r="C39" s="32" t="s">
        <v>7</v>
      </c>
      <c r="D39" s="48">
        <v>175</v>
      </c>
    </row>
    <row r="40" spans="1:4" ht="52.5" customHeight="1">
      <c r="A40" s="30">
        <v>182</v>
      </c>
      <c r="B40" s="31" t="s">
        <v>101</v>
      </c>
      <c r="C40" s="32" t="s">
        <v>25</v>
      </c>
      <c r="D40" s="48">
        <v>7.5</v>
      </c>
    </row>
    <row r="41" spans="1:4" s="45" customFormat="1" ht="35.25" customHeight="1">
      <c r="A41" s="43">
        <v>188</v>
      </c>
      <c r="B41" s="63" t="s">
        <v>58</v>
      </c>
      <c r="C41" s="64"/>
      <c r="D41" s="47">
        <f>D42+D43+D45+D46+D44</f>
        <v>766.784</v>
      </c>
    </row>
    <row r="42" spans="1:4" ht="81" customHeight="1">
      <c r="A42" s="30">
        <v>188</v>
      </c>
      <c r="B42" s="31" t="s">
        <v>147</v>
      </c>
      <c r="C42" s="32" t="s">
        <v>148</v>
      </c>
      <c r="D42" s="51">
        <v>82.6</v>
      </c>
    </row>
    <row r="43" spans="1:4" ht="41.25" customHeight="1">
      <c r="A43" s="30">
        <v>188</v>
      </c>
      <c r="B43" s="31" t="s">
        <v>109</v>
      </c>
      <c r="C43" s="32" t="s">
        <v>8</v>
      </c>
      <c r="D43" s="48">
        <v>97.9</v>
      </c>
    </row>
    <row r="44" spans="1:4" ht="80.25" customHeight="1">
      <c r="A44" s="30">
        <v>188</v>
      </c>
      <c r="B44" s="31" t="s">
        <v>149</v>
      </c>
      <c r="C44" s="32" t="s">
        <v>150</v>
      </c>
      <c r="D44" s="48">
        <v>22.5</v>
      </c>
    </row>
    <row r="45" spans="1:4" ht="74.25" customHeight="1">
      <c r="A45" s="30">
        <v>188</v>
      </c>
      <c r="B45" s="31" t="s">
        <v>110</v>
      </c>
      <c r="C45" s="32" t="s">
        <v>111</v>
      </c>
      <c r="D45" s="48">
        <v>243</v>
      </c>
    </row>
    <row r="46" spans="1:4" ht="55.5" customHeight="1">
      <c r="A46" s="30">
        <v>188</v>
      </c>
      <c r="B46" s="31" t="s">
        <v>72</v>
      </c>
      <c r="C46" s="32" t="s">
        <v>25</v>
      </c>
      <c r="D46" s="48">
        <v>320.784</v>
      </c>
    </row>
    <row r="47" spans="1:4" s="45" customFormat="1" ht="35.25" customHeight="1">
      <c r="A47" s="43">
        <v>192</v>
      </c>
      <c r="B47" s="70" t="s">
        <v>32</v>
      </c>
      <c r="C47" s="71"/>
      <c r="D47" s="47">
        <f>D49+D48</f>
        <v>534.17059</v>
      </c>
    </row>
    <row r="48" spans="1:4" s="45" customFormat="1" ht="76.5" customHeight="1">
      <c r="A48" s="30">
        <v>192</v>
      </c>
      <c r="B48" s="31" t="s">
        <v>110</v>
      </c>
      <c r="C48" s="32" t="s">
        <v>111</v>
      </c>
      <c r="D48" s="48">
        <v>1</v>
      </c>
    </row>
    <row r="49" spans="1:4" ht="58.5" customHeight="1">
      <c r="A49" s="30">
        <v>192</v>
      </c>
      <c r="B49" s="31" t="s">
        <v>101</v>
      </c>
      <c r="C49" s="32" t="s">
        <v>25</v>
      </c>
      <c r="D49" s="48">
        <v>533.17059</v>
      </c>
    </row>
    <row r="50" spans="1:4" s="45" customFormat="1" ht="45.75" customHeight="1">
      <c r="A50" s="43">
        <v>321</v>
      </c>
      <c r="B50" s="63" t="s">
        <v>59</v>
      </c>
      <c r="C50" s="64"/>
      <c r="D50" s="47">
        <f>D51</f>
        <v>20</v>
      </c>
    </row>
    <row r="51" spans="1:4" ht="55.5" customHeight="1">
      <c r="A51" s="30">
        <v>321</v>
      </c>
      <c r="B51" s="31" t="s">
        <v>112</v>
      </c>
      <c r="C51" s="36" t="s">
        <v>69</v>
      </c>
      <c r="D51" s="48">
        <v>20</v>
      </c>
    </row>
    <row r="52" spans="1:4" s="45" customFormat="1" ht="40.5" customHeight="1">
      <c r="A52" s="43">
        <v>415</v>
      </c>
      <c r="B52" s="63" t="s">
        <v>71</v>
      </c>
      <c r="C52" s="64"/>
      <c r="D52" s="47">
        <f>D53</f>
        <v>135.3</v>
      </c>
    </row>
    <row r="53" spans="1:4" ht="55.5" customHeight="1">
      <c r="A53" s="30">
        <v>415</v>
      </c>
      <c r="B53" s="31" t="s">
        <v>101</v>
      </c>
      <c r="C53" s="32" t="s">
        <v>25</v>
      </c>
      <c r="D53" s="48">
        <v>135.3</v>
      </c>
    </row>
    <row r="54" spans="1:4" s="45" customFormat="1" ht="55.5" customHeight="1">
      <c r="A54" s="43">
        <v>601</v>
      </c>
      <c r="B54" s="68" t="s">
        <v>120</v>
      </c>
      <c r="C54" s="69"/>
      <c r="D54" s="47">
        <f>D55+D56+D57+D58+D59+D61+D60</f>
        <v>89003.72557</v>
      </c>
    </row>
    <row r="55" spans="1:4" ht="55.5" customHeight="1">
      <c r="A55" s="30">
        <v>601</v>
      </c>
      <c r="B55" s="31" t="s">
        <v>121</v>
      </c>
      <c r="C55" s="54" t="s">
        <v>139</v>
      </c>
      <c r="D55" s="48">
        <v>524.28826</v>
      </c>
    </row>
    <row r="56" spans="1:4" s="45" customFormat="1" ht="55.5" customHeight="1">
      <c r="A56" s="30">
        <v>601</v>
      </c>
      <c r="B56" s="33" t="s">
        <v>123</v>
      </c>
      <c r="C56" s="44" t="s">
        <v>85</v>
      </c>
      <c r="D56" s="48">
        <v>21576.14311</v>
      </c>
    </row>
    <row r="57" spans="1:4" s="45" customFormat="1" ht="55.5" customHeight="1">
      <c r="A57" s="30">
        <v>601</v>
      </c>
      <c r="B57" s="31" t="s">
        <v>122</v>
      </c>
      <c r="C57" s="44" t="s">
        <v>87</v>
      </c>
      <c r="D57" s="48">
        <v>55914.3382</v>
      </c>
    </row>
    <row r="58" spans="1:4" s="45" customFormat="1" ht="55.5" customHeight="1">
      <c r="A58" s="30">
        <v>601</v>
      </c>
      <c r="B58" s="31" t="s">
        <v>124</v>
      </c>
      <c r="C58" s="39" t="s">
        <v>89</v>
      </c>
      <c r="D58" s="48">
        <v>12245.31</v>
      </c>
    </row>
    <row r="59" spans="1:4" s="45" customFormat="1" ht="55.5" customHeight="1">
      <c r="A59" s="58">
        <v>601</v>
      </c>
      <c r="B59" s="31" t="s">
        <v>125</v>
      </c>
      <c r="C59" s="39" t="s">
        <v>126</v>
      </c>
      <c r="D59" s="51">
        <v>4186.006</v>
      </c>
    </row>
    <row r="60" spans="1:4" s="45" customFormat="1" ht="55.5" customHeight="1">
      <c r="A60" s="58">
        <v>601</v>
      </c>
      <c r="B60" s="31" t="s">
        <v>136</v>
      </c>
      <c r="C60" s="39" t="s">
        <v>137</v>
      </c>
      <c r="D60" s="51">
        <v>0.96</v>
      </c>
    </row>
    <row r="61" spans="1:4" s="45" customFormat="1" ht="55.5" customHeight="1">
      <c r="A61" s="30">
        <v>601</v>
      </c>
      <c r="B61" s="31" t="s">
        <v>127</v>
      </c>
      <c r="C61" s="39" t="s">
        <v>91</v>
      </c>
      <c r="D61" s="48">
        <v>-5443.32</v>
      </c>
    </row>
    <row r="62" spans="1:4" s="45" customFormat="1" ht="55.5" customHeight="1">
      <c r="A62" s="43">
        <v>602</v>
      </c>
      <c r="B62" s="61" t="s">
        <v>128</v>
      </c>
      <c r="C62" s="62"/>
      <c r="D62" s="47">
        <f>D63+D64+D65+D67+D66</f>
        <v>395614.99227000005</v>
      </c>
    </row>
    <row r="63" spans="1:4" s="45" customFormat="1" ht="55.5" customHeight="1">
      <c r="A63" s="30">
        <v>602</v>
      </c>
      <c r="B63" s="31" t="s">
        <v>130</v>
      </c>
      <c r="C63" s="54" t="s">
        <v>131</v>
      </c>
      <c r="D63" s="48">
        <v>850.14591</v>
      </c>
    </row>
    <row r="64" spans="1:4" s="45" customFormat="1" ht="55.5" customHeight="1">
      <c r="A64" s="30">
        <v>602</v>
      </c>
      <c r="B64" s="33" t="s">
        <v>123</v>
      </c>
      <c r="C64" s="44" t="s">
        <v>85</v>
      </c>
      <c r="D64" s="48">
        <v>357805.17449</v>
      </c>
    </row>
    <row r="65" spans="1:4" s="45" customFormat="1" ht="55.5" customHeight="1">
      <c r="A65" s="30">
        <v>602</v>
      </c>
      <c r="B65" s="33" t="s">
        <v>86</v>
      </c>
      <c r="C65" s="44" t="s">
        <v>87</v>
      </c>
      <c r="D65" s="48">
        <v>724</v>
      </c>
    </row>
    <row r="66" spans="1:4" s="45" customFormat="1" ht="55.5" customHeight="1">
      <c r="A66" s="30">
        <v>602</v>
      </c>
      <c r="B66" s="31" t="s">
        <v>125</v>
      </c>
      <c r="C66" s="39" t="s">
        <v>126</v>
      </c>
      <c r="D66" s="48">
        <v>36237</v>
      </c>
    </row>
    <row r="67" spans="1:4" s="45" customFormat="1" ht="55.5" customHeight="1">
      <c r="A67" s="30">
        <v>602</v>
      </c>
      <c r="B67" s="38" t="s">
        <v>127</v>
      </c>
      <c r="C67" s="39" t="s">
        <v>91</v>
      </c>
      <c r="D67" s="48">
        <v>-1.32813</v>
      </c>
    </row>
    <row r="68" spans="1:4" s="45" customFormat="1" ht="39" customHeight="1">
      <c r="A68" s="43">
        <v>608</v>
      </c>
      <c r="B68" s="63" t="s">
        <v>61</v>
      </c>
      <c r="C68" s="64"/>
      <c r="D68" s="47">
        <f>D69+D70+D71+D72+D73+D74+D75+D77</f>
        <v>56600.942610000006</v>
      </c>
    </row>
    <row r="69" spans="1:4" ht="39" customHeight="1" hidden="1">
      <c r="A69" s="30">
        <v>608</v>
      </c>
      <c r="B69" s="56" t="s">
        <v>134</v>
      </c>
      <c r="C69" s="29" t="s">
        <v>113</v>
      </c>
      <c r="D69" s="48">
        <v>0</v>
      </c>
    </row>
    <row r="70" spans="1:4" ht="93" customHeight="1">
      <c r="A70" s="30">
        <v>608</v>
      </c>
      <c r="B70" s="33" t="s">
        <v>114</v>
      </c>
      <c r="C70" s="37" t="s">
        <v>9</v>
      </c>
      <c r="D70" s="48">
        <v>27446.1523</v>
      </c>
    </row>
    <row r="71" spans="1:4" ht="79.5" customHeight="1">
      <c r="A71" s="30">
        <v>608</v>
      </c>
      <c r="B71" s="33" t="s">
        <v>34</v>
      </c>
      <c r="C71" s="37" t="s">
        <v>10</v>
      </c>
      <c r="D71" s="48">
        <v>4723.37609</v>
      </c>
    </row>
    <row r="72" spans="1:4" ht="75.75" customHeight="1">
      <c r="A72" s="30">
        <v>608</v>
      </c>
      <c r="B72" s="33" t="s">
        <v>35</v>
      </c>
      <c r="C72" s="35" t="s">
        <v>3</v>
      </c>
      <c r="D72" s="48">
        <v>108.126</v>
      </c>
    </row>
    <row r="73" spans="1:4" ht="121.5" customHeight="1">
      <c r="A73" s="30">
        <v>608</v>
      </c>
      <c r="B73" s="33" t="s">
        <v>115</v>
      </c>
      <c r="C73" s="37" t="s">
        <v>11</v>
      </c>
      <c r="D73" s="48">
        <v>8239.5315</v>
      </c>
    </row>
    <row r="74" spans="1:4" ht="76.5" customHeight="1">
      <c r="A74" s="30">
        <v>608</v>
      </c>
      <c r="B74" s="38" t="s">
        <v>116</v>
      </c>
      <c r="C74" s="37" t="s">
        <v>12</v>
      </c>
      <c r="D74" s="48">
        <v>14498.1813</v>
      </c>
    </row>
    <row r="75" spans="1:4" ht="54.75" customHeight="1">
      <c r="A75" s="30">
        <v>608</v>
      </c>
      <c r="B75" s="38" t="s">
        <v>75</v>
      </c>
      <c r="C75" s="39" t="s">
        <v>74</v>
      </c>
      <c r="D75" s="48">
        <v>1577.6135</v>
      </c>
    </row>
    <row r="76" spans="1:4" ht="34.5" customHeight="1" hidden="1">
      <c r="A76" s="30">
        <v>608</v>
      </c>
      <c r="B76" s="30" t="s">
        <v>36</v>
      </c>
      <c r="C76" s="29" t="s">
        <v>37</v>
      </c>
      <c r="D76" s="52">
        <v>0</v>
      </c>
    </row>
    <row r="77" spans="1:4" ht="36.75" customHeight="1">
      <c r="A77" s="30">
        <v>608</v>
      </c>
      <c r="B77" s="33" t="s">
        <v>38</v>
      </c>
      <c r="C77" s="34" t="s">
        <v>39</v>
      </c>
      <c r="D77" s="52">
        <v>7.96192</v>
      </c>
    </row>
    <row r="78" spans="1:4" s="45" customFormat="1" ht="36.75" customHeight="1">
      <c r="A78" s="43">
        <v>609</v>
      </c>
      <c r="B78" s="72" t="s">
        <v>129</v>
      </c>
      <c r="C78" s="73"/>
      <c r="D78" s="55">
        <f>D79</f>
        <v>13746</v>
      </c>
    </row>
    <row r="79" spans="1:4" ht="36.75" customHeight="1">
      <c r="A79" s="30">
        <v>609</v>
      </c>
      <c r="B79" s="33" t="s">
        <v>86</v>
      </c>
      <c r="C79" s="44" t="s">
        <v>87</v>
      </c>
      <c r="D79" s="52">
        <v>13746</v>
      </c>
    </row>
    <row r="80" spans="1:4" s="45" customFormat="1" ht="36.75" customHeight="1">
      <c r="A80" s="43">
        <v>631</v>
      </c>
      <c r="B80" s="72" t="s">
        <v>132</v>
      </c>
      <c r="C80" s="73"/>
      <c r="D80" s="55">
        <f>D81+D82</f>
        <v>637.4</v>
      </c>
    </row>
    <row r="81" spans="1:4" ht="36.75" customHeight="1" hidden="1">
      <c r="A81" s="30">
        <v>631</v>
      </c>
      <c r="B81" s="31" t="s">
        <v>130</v>
      </c>
      <c r="C81" s="54" t="s">
        <v>131</v>
      </c>
      <c r="D81" s="52">
        <v>0</v>
      </c>
    </row>
    <row r="82" spans="1:4" ht="36.75" customHeight="1">
      <c r="A82" s="30">
        <v>631</v>
      </c>
      <c r="B82" s="38" t="s">
        <v>88</v>
      </c>
      <c r="C82" s="39" t="s">
        <v>89</v>
      </c>
      <c r="D82" s="52">
        <v>637.4</v>
      </c>
    </row>
    <row r="83" spans="1:4" s="45" customFormat="1" ht="36.75" customHeight="1">
      <c r="A83" s="43">
        <v>633</v>
      </c>
      <c r="B83" s="74" t="s">
        <v>133</v>
      </c>
      <c r="C83" s="75"/>
      <c r="D83" s="55">
        <f>D84+D85+D86+D87+D88</f>
        <v>27430.51217</v>
      </c>
    </row>
    <row r="84" spans="1:4" s="45" customFormat="1" ht="52.5" customHeight="1">
      <c r="A84" s="30">
        <v>633</v>
      </c>
      <c r="B84" s="33" t="s">
        <v>123</v>
      </c>
      <c r="C84" s="44" t="s">
        <v>85</v>
      </c>
      <c r="D84" s="52">
        <v>1855</v>
      </c>
    </row>
    <row r="85" spans="1:4" s="45" customFormat="1" ht="36.75" customHeight="1">
      <c r="A85" s="30">
        <v>633</v>
      </c>
      <c r="B85" s="33" t="s">
        <v>86</v>
      </c>
      <c r="C85" s="44" t="s">
        <v>87</v>
      </c>
      <c r="D85" s="52">
        <v>25398.21313</v>
      </c>
    </row>
    <row r="86" spans="1:4" s="45" customFormat="1" ht="36.75" customHeight="1">
      <c r="A86" s="30">
        <v>633</v>
      </c>
      <c r="B86" s="33" t="s">
        <v>135</v>
      </c>
      <c r="C86" s="39" t="s">
        <v>126</v>
      </c>
      <c r="D86" s="52">
        <v>177.3</v>
      </c>
    </row>
    <row r="87" spans="1:4" s="45" customFormat="1" ht="54.75" customHeight="1">
      <c r="A87" s="30">
        <v>633</v>
      </c>
      <c r="B87" s="33" t="s">
        <v>136</v>
      </c>
      <c r="C87" s="39" t="s">
        <v>137</v>
      </c>
      <c r="D87" s="52">
        <v>4.169</v>
      </c>
    </row>
    <row r="88" spans="1:4" s="45" customFormat="1" ht="54" customHeight="1">
      <c r="A88" s="30">
        <v>633</v>
      </c>
      <c r="B88" s="33" t="s">
        <v>127</v>
      </c>
      <c r="C88" s="39" t="s">
        <v>91</v>
      </c>
      <c r="D88" s="52">
        <v>-4.16996</v>
      </c>
    </row>
    <row r="89" spans="1:4" s="45" customFormat="1" ht="54" customHeight="1">
      <c r="A89" s="43">
        <v>648</v>
      </c>
      <c r="B89" s="72" t="s">
        <v>138</v>
      </c>
      <c r="C89" s="73"/>
      <c r="D89" s="55">
        <f>D90+D91</f>
        <v>743.2</v>
      </c>
    </row>
    <row r="90" spans="1:4" s="45" customFormat="1" ht="54" customHeight="1">
      <c r="A90" s="30">
        <v>648</v>
      </c>
      <c r="B90" s="33" t="s">
        <v>123</v>
      </c>
      <c r="C90" s="44" t="s">
        <v>85</v>
      </c>
      <c r="D90" s="52">
        <v>652</v>
      </c>
    </row>
    <row r="91" spans="1:4" s="45" customFormat="1" ht="54" customHeight="1">
      <c r="A91" s="30">
        <v>648</v>
      </c>
      <c r="B91" s="33" t="s">
        <v>135</v>
      </c>
      <c r="C91" s="39" t="s">
        <v>126</v>
      </c>
      <c r="D91" s="52">
        <v>91.2</v>
      </c>
    </row>
    <row r="92" spans="1:4" s="45" customFormat="1" ht="54" customHeight="1">
      <c r="A92" s="43">
        <v>718</v>
      </c>
      <c r="B92" s="72" t="s">
        <v>151</v>
      </c>
      <c r="C92" s="73"/>
      <c r="D92" s="55">
        <f>D93</f>
        <v>90</v>
      </c>
    </row>
    <row r="93" spans="1:4" s="45" customFormat="1" ht="66" customHeight="1">
      <c r="A93" s="30">
        <v>718</v>
      </c>
      <c r="B93" s="33" t="s">
        <v>152</v>
      </c>
      <c r="C93" s="53" t="s">
        <v>105</v>
      </c>
      <c r="D93" s="52">
        <v>90</v>
      </c>
    </row>
    <row r="94" spans="1:4" s="45" customFormat="1" ht="28.5" customHeight="1">
      <c r="A94" s="43">
        <v>725</v>
      </c>
      <c r="B94" s="63" t="s">
        <v>63</v>
      </c>
      <c r="C94" s="64"/>
      <c r="D94" s="47">
        <f>D95</f>
        <v>17.4</v>
      </c>
    </row>
    <row r="95" spans="1:4" ht="54.75" customHeight="1">
      <c r="A95" s="30">
        <v>725</v>
      </c>
      <c r="B95" s="31" t="s">
        <v>117</v>
      </c>
      <c r="C95" s="32" t="s">
        <v>25</v>
      </c>
      <c r="D95" s="48">
        <v>17.4</v>
      </c>
    </row>
    <row r="96" spans="1:4" s="45" customFormat="1" ht="39" customHeight="1">
      <c r="A96" s="43">
        <v>730</v>
      </c>
      <c r="B96" s="63" t="s">
        <v>81</v>
      </c>
      <c r="C96" s="64"/>
      <c r="D96" s="47">
        <f>D97</f>
        <v>36.4</v>
      </c>
    </row>
    <row r="97" spans="1:4" ht="54.75" customHeight="1">
      <c r="A97" s="30">
        <v>730</v>
      </c>
      <c r="B97" s="31" t="s">
        <v>72</v>
      </c>
      <c r="C97" s="32" t="s">
        <v>25</v>
      </c>
      <c r="D97" s="48">
        <v>36.4</v>
      </c>
    </row>
    <row r="98" spans="1:4" s="45" customFormat="1" ht="54.75" customHeight="1">
      <c r="A98" s="43">
        <v>732</v>
      </c>
      <c r="B98" s="68" t="s">
        <v>118</v>
      </c>
      <c r="C98" s="69"/>
      <c r="D98" s="47">
        <f>D99</f>
        <v>32</v>
      </c>
    </row>
    <row r="99" spans="1:4" ht="54.75" customHeight="1">
      <c r="A99" s="30">
        <v>732</v>
      </c>
      <c r="B99" s="31" t="s">
        <v>119</v>
      </c>
      <c r="C99" s="32" t="s">
        <v>25</v>
      </c>
      <c r="D99" s="48">
        <v>32</v>
      </c>
    </row>
    <row r="100" spans="1:4" s="45" customFormat="1" ht="43.5" customHeight="1">
      <c r="A100" s="43">
        <v>931</v>
      </c>
      <c r="B100" s="63" t="s">
        <v>64</v>
      </c>
      <c r="C100" s="64"/>
      <c r="D100" s="47">
        <f>D101+D102+D103+D104+D105+D106+D107+D108+D109</f>
        <v>305509.39801</v>
      </c>
    </row>
    <row r="101" spans="1:4" ht="52.5" customHeight="1">
      <c r="A101" s="30">
        <v>931</v>
      </c>
      <c r="B101" s="33" t="s">
        <v>40</v>
      </c>
      <c r="C101" s="35" t="s">
        <v>13</v>
      </c>
      <c r="D101" s="48">
        <v>0.52926</v>
      </c>
    </row>
    <row r="102" spans="1:4" ht="54.75" customHeight="1">
      <c r="A102" s="30">
        <v>931</v>
      </c>
      <c r="B102" s="31" t="s">
        <v>72</v>
      </c>
      <c r="C102" s="32" t="s">
        <v>25</v>
      </c>
      <c r="D102" s="48">
        <v>871.95099</v>
      </c>
    </row>
    <row r="103" spans="1:4" ht="43.5" customHeight="1" hidden="1">
      <c r="A103" s="30">
        <v>931</v>
      </c>
      <c r="B103" s="30" t="s">
        <v>36</v>
      </c>
      <c r="C103" s="29" t="s">
        <v>37</v>
      </c>
      <c r="D103" s="48">
        <v>0</v>
      </c>
    </row>
    <row r="104" spans="1:4" ht="44.25" customHeight="1">
      <c r="A104" s="30">
        <v>931</v>
      </c>
      <c r="B104" s="33" t="s">
        <v>38</v>
      </c>
      <c r="C104" s="34" t="s">
        <v>39</v>
      </c>
      <c r="D104" s="48">
        <v>19.3</v>
      </c>
    </row>
    <row r="105" spans="1:4" ht="40.5" customHeight="1">
      <c r="A105" s="30">
        <v>931</v>
      </c>
      <c r="B105" s="33" t="s">
        <v>82</v>
      </c>
      <c r="C105" s="44" t="s">
        <v>83</v>
      </c>
      <c r="D105" s="48">
        <v>64232.069</v>
      </c>
    </row>
    <row r="106" spans="1:4" ht="60.75" customHeight="1">
      <c r="A106" s="30">
        <v>931</v>
      </c>
      <c r="B106" s="33" t="s">
        <v>84</v>
      </c>
      <c r="C106" s="44" t="s">
        <v>85</v>
      </c>
      <c r="D106" s="48">
        <v>30510.1</v>
      </c>
    </row>
    <row r="107" spans="1:4" ht="31.5" customHeight="1">
      <c r="A107" s="30">
        <v>931</v>
      </c>
      <c r="B107" s="33" t="s">
        <v>86</v>
      </c>
      <c r="C107" s="44" t="s">
        <v>87</v>
      </c>
      <c r="D107" s="48">
        <v>1274</v>
      </c>
    </row>
    <row r="108" spans="1:4" ht="31.5" customHeight="1">
      <c r="A108" s="30">
        <v>931</v>
      </c>
      <c r="B108" s="38" t="s">
        <v>88</v>
      </c>
      <c r="C108" s="39" t="s">
        <v>89</v>
      </c>
      <c r="D108" s="48">
        <v>208601.44876</v>
      </c>
    </row>
    <row r="109" spans="1:4" ht="45.75" customHeight="1" hidden="1">
      <c r="A109" s="30">
        <v>931</v>
      </c>
      <c r="B109" s="38" t="s">
        <v>90</v>
      </c>
      <c r="C109" s="39" t="s">
        <v>91</v>
      </c>
      <c r="D109" s="48"/>
    </row>
    <row r="110" spans="1:4" s="45" customFormat="1" ht="33.75" customHeight="1">
      <c r="A110" s="65" t="s">
        <v>65</v>
      </c>
      <c r="B110" s="66"/>
      <c r="C110" s="67"/>
      <c r="D110" s="47">
        <f>D12+D18+D20+D23+D27+D29+D31+D41+D47+D50+D54+D52+D62+D68+D78+D80+D83+D94+D96+D98+D100+D89+D92</f>
        <v>1055349.36292</v>
      </c>
    </row>
    <row r="194" ht="15.75">
      <c r="D194" s="40"/>
    </row>
  </sheetData>
  <sheetProtection/>
  <mergeCells count="27">
    <mergeCell ref="B98:C98"/>
    <mergeCell ref="B54:C54"/>
    <mergeCell ref="B62:C62"/>
    <mergeCell ref="B83:C83"/>
    <mergeCell ref="B89:C89"/>
    <mergeCell ref="B23:C23"/>
    <mergeCell ref="B31:C31"/>
    <mergeCell ref="B29:C29"/>
    <mergeCell ref="B92:C92"/>
    <mergeCell ref="B50:C50"/>
    <mergeCell ref="B52:C52"/>
    <mergeCell ref="A110:C110"/>
    <mergeCell ref="B68:C68"/>
    <mergeCell ref="B94:C94"/>
    <mergeCell ref="B27:C27"/>
    <mergeCell ref="B96:C96"/>
    <mergeCell ref="B41:C41"/>
    <mergeCell ref="B47:C47"/>
    <mergeCell ref="B100:C100"/>
    <mergeCell ref="B78:C78"/>
    <mergeCell ref="B80:C80"/>
    <mergeCell ref="C2:D4"/>
    <mergeCell ref="B8:D8"/>
    <mergeCell ref="B9:D9"/>
    <mergeCell ref="B18:C18"/>
    <mergeCell ref="B20:C20"/>
    <mergeCell ref="B12:C1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5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625" style="1" customWidth="1"/>
    <col min="2" max="2" width="28.75390625" style="1" customWidth="1"/>
    <col min="3" max="3" width="57.25390625" style="1" customWidth="1"/>
    <col min="4" max="4" width="18.125" style="1" customWidth="1"/>
    <col min="5" max="16384" width="9.125" style="1" customWidth="1"/>
  </cols>
  <sheetData>
    <row r="1" ht="15">
      <c r="D1" s="2" t="s">
        <v>16</v>
      </c>
    </row>
    <row r="2" ht="15">
      <c r="D2" s="2" t="s">
        <v>17</v>
      </c>
    </row>
    <row r="3" ht="15">
      <c r="D3" s="2" t="s">
        <v>18</v>
      </c>
    </row>
    <row r="4" ht="15">
      <c r="D4" s="2" t="s">
        <v>67</v>
      </c>
    </row>
    <row r="5" spans="3:4" s="3" customFormat="1" ht="18">
      <c r="C5" s="4"/>
      <c r="D5" s="5"/>
    </row>
    <row r="6" spans="3:4" s="3" customFormat="1" ht="18">
      <c r="C6" s="4" t="s">
        <v>19</v>
      </c>
      <c r="D6" s="5"/>
    </row>
    <row r="7" spans="3:4" s="3" customFormat="1" ht="18">
      <c r="C7" s="4" t="s">
        <v>68</v>
      </c>
      <c r="D7" s="5"/>
    </row>
    <row r="8" spans="3:4" s="3" customFormat="1" ht="18">
      <c r="C8" s="4" t="s">
        <v>20</v>
      </c>
      <c r="D8" s="5"/>
    </row>
    <row r="9" spans="3:4" ht="15">
      <c r="C9" s="2"/>
      <c r="D9" s="2"/>
    </row>
    <row r="10" spans="1:4" ht="106.5" customHeight="1">
      <c r="A10" s="6" t="s">
        <v>21</v>
      </c>
      <c r="B10" s="7" t="s">
        <v>22</v>
      </c>
      <c r="C10" s="7" t="s">
        <v>23</v>
      </c>
      <c r="D10" s="20" t="s">
        <v>15</v>
      </c>
    </row>
    <row r="11" spans="1:4" ht="39" customHeight="1">
      <c r="A11" s="8" t="s">
        <v>24</v>
      </c>
      <c r="B11" s="76" t="s">
        <v>55</v>
      </c>
      <c r="C11" s="76"/>
      <c r="D11" s="17">
        <f>D12</f>
        <v>0.5</v>
      </c>
    </row>
    <row r="12" spans="1:4" ht="47.25" customHeight="1">
      <c r="A12" s="8" t="s">
        <v>24</v>
      </c>
      <c r="B12" s="9" t="s">
        <v>72</v>
      </c>
      <c r="C12" s="10" t="s">
        <v>25</v>
      </c>
      <c r="D12" s="17">
        <v>0.5</v>
      </c>
    </row>
    <row r="13" spans="1:4" ht="39" customHeight="1">
      <c r="A13" s="8">
        <v>106</v>
      </c>
      <c r="B13" s="76" t="s">
        <v>56</v>
      </c>
      <c r="C13" s="76"/>
      <c r="D13" s="17">
        <f>D14+D15</f>
        <v>19.3</v>
      </c>
    </row>
    <row r="14" spans="1:4" ht="48" customHeight="1">
      <c r="A14" s="8">
        <v>106</v>
      </c>
      <c r="B14" s="9" t="s">
        <v>26</v>
      </c>
      <c r="C14" s="10" t="s">
        <v>8</v>
      </c>
      <c r="D14" s="17">
        <v>0.3</v>
      </c>
    </row>
    <row r="15" spans="1:4" ht="45" customHeight="1">
      <c r="A15" s="8">
        <v>106</v>
      </c>
      <c r="B15" s="9" t="s">
        <v>72</v>
      </c>
      <c r="C15" s="10" t="s">
        <v>25</v>
      </c>
      <c r="D15" s="17">
        <v>19</v>
      </c>
    </row>
    <row r="16" spans="1:4" ht="39" customHeight="1">
      <c r="A16" s="8">
        <v>141</v>
      </c>
      <c r="B16" s="77" t="s">
        <v>57</v>
      </c>
      <c r="C16" s="77"/>
      <c r="D16" s="17">
        <f>D17+D18</f>
        <v>807.8</v>
      </c>
    </row>
    <row r="17" spans="1:4" ht="80.25" customHeight="1">
      <c r="A17" s="8">
        <v>141</v>
      </c>
      <c r="B17" s="9" t="s">
        <v>27</v>
      </c>
      <c r="C17" s="10" t="s">
        <v>14</v>
      </c>
      <c r="D17" s="17">
        <v>51.4</v>
      </c>
    </row>
    <row r="18" spans="1:4" ht="72.75" customHeight="1">
      <c r="A18" s="8">
        <v>141</v>
      </c>
      <c r="B18" s="9" t="s">
        <v>28</v>
      </c>
      <c r="C18" s="10" t="s">
        <v>29</v>
      </c>
      <c r="D18" s="17">
        <v>756.4</v>
      </c>
    </row>
    <row r="19" spans="1:4" ht="36" customHeight="1">
      <c r="A19" s="8">
        <v>182</v>
      </c>
      <c r="B19" s="78" t="s">
        <v>54</v>
      </c>
      <c r="C19" s="79"/>
      <c r="D19" s="17">
        <f>D20+D21+D22+D23+D24+D25+D26+D27</f>
        <v>121753.26418</v>
      </c>
    </row>
    <row r="20" spans="1:4" ht="31.5" customHeight="1">
      <c r="A20" s="8">
        <v>182</v>
      </c>
      <c r="B20" s="11" t="s">
        <v>43</v>
      </c>
      <c r="C20" s="12" t="s">
        <v>0</v>
      </c>
      <c r="D20" s="18">
        <v>100675.96481</v>
      </c>
    </row>
    <row r="21" spans="1:4" ht="39.75" customHeight="1">
      <c r="A21" s="8">
        <v>182</v>
      </c>
      <c r="B21" s="11" t="s">
        <v>44</v>
      </c>
      <c r="C21" s="12" t="s">
        <v>1</v>
      </c>
      <c r="D21" s="17">
        <v>18730.99167</v>
      </c>
    </row>
    <row r="22" spans="1:4" ht="28.5" customHeight="1">
      <c r="A22" s="8">
        <v>182</v>
      </c>
      <c r="B22" s="11" t="s">
        <v>45</v>
      </c>
      <c r="C22" s="12" t="s">
        <v>2</v>
      </c>
      <c r="D22" s="17">
        <v>103.90804</v>
      </c>
    </row>
    <row r="23" spans="1:4" ht="66.75" customHeight="1">
      <c r="A23" s="8">
        <v>182</v>
      </c>
      <c r="B23" s="11" t="s">
        <v>46</v>
      </c>
      <c r="C23" s="13" t="s">
        <v>47</v>
      </c>
      <c r="D23" s="19">
        <v>2189.9532</v>
      </c>
    </row>
    <row r="24" spans="1:4" ht="90.75" customHeight="1">
      <c r="A24" s="8">
        <v>182</v>
      </c>
      <c r="B24" s="9" t="s">
        <v>48</v>
      </c>
      <c r="C24" s="10" t="s">
        <v>49</v>
      </c>
      <c r="D24" s="17">
        <v>40.43996</v>
      </c>
    </row>
    <row r="25" spans="1:4" ht="72.75" customHeight="1">
      <c r="A25" s="8">
        <v>182</v>
      </c>
      <c r="B25" s="9" t="s">
        <v>50</v>
      </c>
      <c r="C25" s="10" t="s">
        <v>6</v>
      </c>
      <c r="D25" s="17">
        <v>9.6065</v>
      </c>
    </row>
    <row r="26" spans="1:4" ht="77.25" customHeight="1">
      <c r="A26" s="8">
        <v>182</v>
      </c>
      <c r="B26" s="9" t="s">
        <v>51</v>
      </c>
      <c r="C26" s="10" t="s">
        <v>7</v>
      </c>
      <c r="D26" s="17">
        <v>-23</v>
      </c>
    </row>
    <row r="27" spans="1:4" ht="52.5" customHeight="1">
      <c r="A27" s="8">
        <v>182</v>
      </c>
      <c r="B27" s="9" t="s">
        <v>72</v>
      </c>
      <c r="C27" s="10" t="s">
        <v>25</v>
      </c>
      <c r="D27" s="17">
        <v>25.4</v>
      </c>
    </row>
    <row r="28" spans="1:4" ht="35.25" customHeight="1">
      <c r="A28" s="8">
        <v>188</v>
      </c>
      <c r="B28" s="77" t="s">
        <v>58</v>
      </c>
      <c r="C28" s="77"/>
      <c r="D28" s="17">
        <f>D29+D30+D31</f>
        <v>13943.85848</v>
      </c>
    </row>
    <row r="29" spans="1:4" ht="115.5" customHeight="1">
      <c r="A29" s="8">
        <v>188</v>
      </c>
      <c r="B29" s="11" t="s">
        <v>30</v>
      </c>
      <c r="C29" s="13" t="s">
        <v>31</v>
      </c>
      <c r="D29" s="19">
        <v>9602.013</v>
      </c>
    </row>
    <row r="30" spans="1:4" ht="53.25" customHeight="1">
      <c r="A30" s="8">
        <v>188</v>
      </c>
      <c r="B30" s="9" t="s">
        <v>26</v>
      </c>
      <c r="C30" s="10" t="s">
        <v>8</v>
      </c>
      <c r="D30" s="17">
        <v>4107.12544</v>
      </c>
    </row>
    <row r="31" spans="1:4" ht="55.5" customHeight="1">
      <c r="A31" s="8">
        <v>188</v>
      </c>
      <c r="B31" s="9" t="s">
        <v>72</v>
      </c>
      <c r="C31" s="10" t="s">
        <v>25</v>
      </c>
      <c r="D31" s="17">
        <v>234.72004</v>
      </c>
    </row>
    <row r="32" spans="1:4" ht="35.25" customHeight="1">
      <c r="A32" s="8">
        <v>192</v>
      </c>
      <c r="B32" s="80" t="s">
        <v>32</v>
      </c>
      <c r="C32" s="80"/>
      <c r="D32" s="17">
        <f>D33</f>
        <v>376.79924</v>
      </c>
    </row>
    <row r="33" spans="1:4" ht="58.5" customHeight="1">
      <c r="A33" s="8">
        <v>192</v>
      </c>
      <c r="B33" s="9" t="s">
        <v>72</v>
      </c>
      <c r="C33" s="10" t="s">
        <v>25</v>
      </c>
      <c r="D33" s="17">
        <v>376.79924</v>
      </c>
    </row>
    <row r="34" spans="1:4" ht="36" customHeight="1">
      <c r="A34" s="8">
        <v>321</v>
      </c>
      <c r="B34" s="77" t="s">
        <v>59</v>
      </c>
      <c r="C34" s="77"/>
      <c r="D34" s="17">
        <f>D35</f>
        <v>2</v>
      </c>
    </row>
    <row r="35" spans="1:4" ht="55.5" customHeight="1">
      <c r="A35" s="8">
        <v>321</v>
      </c>
      <c r="B35" s="9" t="s">
        <v>70</v>
      </c>
      <c r="C35" s="21" t="s">
        <v>69</v>
      </c>
      <c r="D35" s="17">
        <v>2</v>
      </c>
    </row>
    <row r="36" spans="1:4" ht="55.5" customHeight="1">
      <c r="A36" s="8">
        <v>415</v>
      </c>
      <c r="B36" s="81" t="s">
        <v>71</v>
      </c>
      <c r="C36" s="82"/>
      <c r="D36" s="17">
        <f>D37</f>
        <v>62.6</v>
      </c>
    </row>
    <row r="37" spans="1:4" ht="55.5" customHeight="1">
      <c r="A37" s="8">
        <v>415</v>
      </c>
      <c r="B37" s="9" t="s">
        <v>72</v>
      </c>
      <c r="C37" s="10" t="s">
        <v>25</v>
      </c>
      <c r="D37" s="17">
        <v>62.6</v>
      </c>
    </row>
    <row r="38" spans="1:4" ht="44.25" customHeight="1">
      <c r="A38" s="8">
        <v>498</v>
      </c>
      <c r="B38" s="77" t="s">
        <v>60</v>
      </c>
      <c r="C38" s="77"/>
      <c r="D38" s="17">
        <f>D39</f>
        <v>1688.09347</v>
      </c>
    </row>
    <row r="39" spans="1:4" ht="30.75" customHeight="1">
      <c r="A39" s="8">
        <v>498</v>
      </c>
      <c r="B39" s="11" t="s">
        <v>33</v>
      </c>
      <c r="C39" s="12" t="s">
        <v>4</v>
      </c>
      <c r="D39" s="17">
        <v>1688.09347</v>
      </c>
    </row>
    <row r="40" spans="1:4" ht="39" customHeight="1">
      <c r="A40" s="8">
        <v>608</v>
      </c>
      <c r="B40" s="77" t="s">
        <v>61</v>
      </c>
      <c r="C40" s="77"/>
      <c r="D40" s="17">
        <f>D41+D42+D43+D47+D48+D44+D45+D46</f>
        <v>68885.43779000001</v>
      </c>
    </row>
    <row r="41" spans="1:4" ht="93" customHeight="1">
      <c r="A41" s="8">
        <v>608</v>
      </c>
      <c r="B41" s="11" t="s">
        <v>66</v>
      </c>
      <c r="C41" s="15" t="s">
        <v>9</v>
      </c>
      <c r="D41" s="17">
        <v>18399.14513</v>
      </c>
    </row>
    <row r="42" spans="1:4" ht="79.5" customHeight="1">
      <c r="A42" s="8">
        <v>608</v>
      </c>
      <c r="B42" s="11" t="s">
        <v>34</v>
      </c>
      <c r="C42" s="15" t="s">
        <v>10</v>
      </c>
      <c r="D42" s="17">
        <v>4241.11489</v>
      </c>
    </row>
    <row r="43" spans="1:4" ht="75.75" customHeight="1">
      <c r="A43" s="8">
        <v>608</v>
      </c>
      <c r="B43" s="11" t="s">
        <v>35</v>
      </c>
      <c r="C43" s="13" t="s">
        <v>3</v>
      </c>
      <c r="D43" s="17">
        <v>61.62</v>
      </c>
    </row>
    <row r="44" spans="1:4" ht="102.75" customHeight="1">
      <c r="A44" s="8">
        <v>608</v>
      </c>
      <c r="B44" s="11" t="s">
        <v>52</v>
      </c>
      <c r="C44" s="15" t="s">
        <v>11</v>
      </c>
      <c r="D44" s="17">
        <v>43072.897</v>
      </c>
    </row>
    <row r="45" spans="1:4" ht="58.5" customHeight="1">
      <c r="A45" s="8">
        <v>608</v>
      </c>
      <c r="B45" s="14" t="s">
        <v>53</v>
      </c>
      <c r="C45" s="15" t="s">
        <v>12</v>
      </c>
      <c r="D45" s="17">
        <v>3058.89693</v>
      </c>
    </row>
    <row r="46" spans="1:4" ht="54.75" customHeight="1">
      <c r="A46" s="8">
        <v>608</v>
      </c>
      <c r="B46" s="14" t="s">
        <v>75</v>
      </c>
      <c r="C46" s="22" t="s">
        <v>74</v>
      </c>
      <c r="D46" s="17">
        <v>102.933</v>
      </c>
    </row>
    <row r="47" spans="1:4" ht="34.5" customHeight="1">
      <c r="A47" s="8">
        <v>608</v>
      </c>
      <c r="B47" s="8" t="s">
        <v>36</v>
      </c>
      <c r="C47" s="6" t="s">
        <v>37</v>
      </c>
      <c r="D47" s="23">
        <v>-70.99716</v>
      </c>
    </row>
    <row r="48" spans="1:4" ht="36.75" customHeight="1">
      <c r="A48" s="8">
        <v>608</v>
      </c>
      <c r="B48" s="11" t="s">
        <v>38</v>
      </c>
      <c r="C48" s="12" t="s">
        <v>39</v>
      </c>
      <c r="D48" s="23">
        <v>19.828</v>
      </c>
    </row>
    <row r="49" spans="1:4" ht="35.25" customHeight="1">
      <c r="A49" s="8">
        <v>707</v>
      </c>
      <c r="B49" s="86" t="s">
        <v>62</v>
      </c>
      <c r="C49" s="86"/>
      <c r="D49" s="17">
        <f>D50</f>
        <v>6</v>
      </c>
    </row>
    <row r="50" spans="1:4" ht="52.5" customHeight="1">
      <c r="A50" s="8">
        <v>707</v>
      </c>
      <c r="B50" s="9" t="s">
        <v>72</v>
      </c>
      <c r="C50" s="10" t="s">
        <v>25</v>
      </c>
      <c r="D50" s="17">
        <v>6</v>
      </c>
    </row>
    <row r="51" spans="1:4" ht="28.5" customHeight="1">
      <c r="A51" s="8">
        <v>725</v>
      </c>
      <c r="B51" s="77" t="s">
        <v>63</v>
      </c>
      <c r="C51" s="77"/>
      <c r="D51" s="17">
        <f>D52+D53</f>
        <v>873.3199999999999</v>
      </c>
    </row>
    <row r="52" spans="1:4" ht="122.25" customHeight="1">
      <c r="A52" s="8">
        <v>725</v>
      </c>
      <c r="B52" s="11" t="s">
        <v>30</v>
      </c>
      <c r="C52" s="13" t="s">
        <v>31</v>
      </c>
      <c r="D52" s="17">
        <v>866.02</v>
      </c>
    </row>
    <row r="53" spans="1:4" ht="54.75" customHeight="1">
      <c r="A53" s="8">
        <v>725</v>
      </c>
      <c r="B53" s="9" t="s">
        <v>73</v>
      </c>
      <c r="C53" s="10" t="s">
        <v>25</v>
      </c>
      <c r="D53" s="17">
        <v>7.3</v>
      </c>
    </row>
    <row r="54" spans="1:4" ht="43.5" customHeight="1">
      <c r="A54" s="8">
        <v>931</v>
      </c>
      <c r="B54" s="77" t="s">
        <v>64</v>
      </c>
      <c r="C54" s="77"/>
      <c r="D54" s="17">
        <f>D55+D56+D57+D58+D59+D60</f>
        <v>541596.01308</v>
      </c>
    </row>
    <row r="55" spans="1:4" ht="52.5" customHeight="1">
      <c r="A55" s="8">
        <v>931</v>
      </c>
      <c r="B55" s="11" t="s">
        <v>40</v>
      </c>
      <c r="C55" s="13" t="s">
        <v>13</v>
      </c>
      <c r="D55" s="17">
        <v>2.53754</v>
      </c>
    </row>
    <row r="56" spans="1:4" ht="54.75" customHeight="1">
      <c r="A56" s="8">
        <v>931</v>
      </c>
      <c r="B56" s="9" t="s">
        <v>72</v>
      </c>
      <c r="C56" s="10" t="s">
        <v>25</v>
      </c>
      <c r="D56" s="17">
        <v>616.40111</v>
      </c>
    </row>
    <row r="57" spans="1:4" ht="43.5" customHeight="1">
      <c r="A57" s="8">
        <v>931</v>
      </c>
      <c r="B57" s="8" t="s">
        <v>36</v>
      </c>
      <c r="C57" s="6" t="s">
        <v>37</v>
      </c>
      <c r="D57" s="17">
        <v>0.6</v>
      </c>
    </row>
    <row r="58" spans="1:4" ht="44.25" customHeight="1">
      <c r="A58" s="8">
        <v>931</v>
      </c>
      <c r="B58" s="11" t="s">
        <v>38</v>
      </c>
      <c r="C58" s="12" t="s">
        <v>39</v>
      </c>
      <c r="D58" s="17">
        <v>148.20095</v>
      </c>
    </row>
    <row r="59" spans="1:4" ht="64.5" customHeight="1">
      <c r="A59" s="8">
        <v>931</v>
      </c>
      <c r="B59" s="14" t="s">
        <v>41</v>
      </c>
      <c r="C59" s="15" t="s">
        <v>76</v>
      </c>
      <c r="D59" s="17">
        <v>-306</v>
      </c>
    </row>
    <row r="60" spans="1:4" ht="31.5" customHeight="1">
      <c r="A60" s="8">
        <v>931</v>
      </c>
      <c r="B60" s="11" t="s">
        <v>42</v>
      </c>
      <c r="C60" s="13" t="s">
        <v>5</v>
      </c>
      <c r="D60" s="17">
        <v>541134.27348</v>
      </c>
    </row>
    <row r="61" spans="1:4" ht="33.75" customHeight="1">
      <c r="A61" s="83" t="s">
        <v>65</v>
      </c>
      <c r="B61" s="84"/>
      <c r="C61" s="85"/>
      <c r="D61" s="17">
        <f>D11+D13+D16+D19+D28+D32+D34+D36+D38+D40+D49+D51+D54</f>
        <v>750014.98624</v>
      </c>
    </row>
    <row r="145" ht="15">
      <c r="D145" s="16"/>
    </row>
  </sheetData>
  <sheetProtection/>
  <mergeCells count="14">
    <mergeCell ref="B34:C34"/>
    <mergeCell ref="B38:C38"/>
    <mergeCell ref="B36:C36"/>
    <mergeCell ref="A61:C61"/>
    <mergeCell ref="B40:C40"/>
    <mergeCell ref="B49:C49"/>
    <mergeCell ref="B51:C51"/>
    <mergeCell ref="B54:C54"/>
    <mergeCell ref="B11:C11"/>
    <mergeCell ref="B13:C13"/>
    <mergeCell ref="B16:C16"/>
    <mergeCell ref="B19:C19"/>
    <mergeCell ref="B28:C28"/>
    <mergeCell ref="B32:C3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ГНИВЦ МНС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Кушнир</dc:creator>
  <cp:keywords/>
  <dc:description/>
  <cp:lastModifiedBy>Курбатова Марина</cp:lastModifiedBy>
  <cp:lastPrinted>2013-03-21T05:31:31Z</cp:lastPrinted>
  <dcterms:created xsi:type="dcterms:W3CDTF">2006-02-17T12:18:09Z</dcterms:created>
  <dcterms:modified xsi:type="dcterms:W3CDTF">2014-03-20T13:33:39Z</dcterms:modified>
  <cp:category/>
  <cp:version/>
  <cp:contentType/>
  <cp:contentStatus/>
</cp:coreProperties>
</file>